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'2017'!$A$1:$G$66</definedName>
  </definedNames>
  <calcPr fullCalcOnLoad="1"/>
</workbook>
</file>

<file path=xl/sharedStrings.xml><?xml version="1.0" encoding="utf-8"?>
<sst xmlns="http://schemas.openxmlformats.org/spreadsheetml/2006/main" count="111" uniqueCount="81">
  <si>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</si>
  <si>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</si>
  <si>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</si>
  <si>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</si>
  <si>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</si>
  <si>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>Всего доходов</t>
  </si>
  <si>
    <t xml:space="preserve">Зеленоградского городского округа </t>
  </si>
  <si>
    <t>Приложение №2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</si>
  <si>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</si>
  <si>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</si>
  <si>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</si>
  <si>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 xml:space="preserve">213 2 0201 00000 0000 000 </t>
  </si>
  <si>
    <t xml:space="preserve">213 2 0203 00000 0000 151 </t>
  </si>
  <si>
    <t>СУБСИДИИ  БЮДЖЕТАМ МУНИЦИПАЛЬНЫХ ОБРАЗОВАНИЙ</t>
  </si>
  <si>
    <t>213 2 02 02999 04 0000 151</t>
  </si>
  <si>
    <t xml:space="preserve">Субсидии  бюджетам муниципальных образований на предоставление социальных выплат на строительство (приобретение) жилья гражданам, проживающим в сельской местности, в том числе  молодых семей и молодых специалистов 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</si>
  <si>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</si>
  <si>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</si>
  <si>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213 2 0000 000 000 000 000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</si>
  <si>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</si>
  <si>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Безвозмездные поступления на 2017 год</t>
  </si>
  <si>
    <t>Субсидии  бюджетам муниципальных образований на  организацию отдыха детей всех групп здоровья в лагерях различных типов</t>
  </si>
  <si>
    <t>Субсидии бюджетам муниципальных образований на модернизацию автобусного парка муниципальных образований, осуществляющих бесплатную перевозку обучающихся к месту учебы</t>
  </si>
  <si>
    <t>Субвенции бюджетам муниципальных образований  в части осуществление полномочий  Калининградской области  по организации и обеспечению  отдыха детей, находящихся в трудной жизненной ситуации</t>
  </si>
  <si>
    <t xml:space="preserve">Субвенции бюджетам муниципальных образований на обеспечение полномочий Калининградской области по социальному обслуживанию граждан пожилого возраста и инвалидов </t>
  </si>
  <si>
    <t>Субвенции бюджетам муниципальных образований на обеспечение деятельности по организации и осуществлению опеки и попечительства в отношении несовершеннолетних</t>
  </si>
  <si>
    <t>Субвенция бюджетам муниципальных образований в части  осуществления отдельных полномочий Калининградской области на руководство в сфере социальной поддержки населения</t>
  </si>
  <si>
    <t xml:space="preserve">Субвенция бюджетам муниципальных образований в части поддержки сельскохозяйственных товаропроизводителей                        </t>
  </si>
  <si>
    <t>Субсидии бюджетам муниципальных образований на обеспечение бесплатной перевозки обучающихся к муниципальным общеобразовательным учреждениям</t>
  </si>
  <si>
    <t>Субсидии  бюджетам муниципальных образований на реализацию  мероприятий федеральной целевой программы "Устойчивое развитие сельских территорий на 2014-2017 годы и на период до 2020 года"(предоставление социальных выплат на строительство(приобритение) жилья гражданам, проживающим в сельской местности, в том числе молодых семей и молодых специалистов)</t>
  </si>
  <si>
    <t xml:space="preserve">Субвенции бюджетам муниципальных образований на  осуществление полномочий Калининградской области в сфере организации работы комиссий по делам несовершеннолетних и защите их прав </t>
  </si>
  <si>
    <t xml:space="preserve">Субвенции бюджетам муниципальных образований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 </t>
  </si>
  <si>
    <t xml:space="preserve">Субвенция бюджетам муниципальных образований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</si>
  <si>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Субвенция бюджетам муниципальных образований на содержание детей-сирот и  детей, оставшихся бе попечения родителей, переданных на воспитание под опеку (попечительство), в приемные и патронатные семьи, а также выплата вознаграждения приемным                                                                                              родителям и патронатным воспитателям                                                         </t>
  </si>
  <si>
    <t xml:space="preserve">Субвенция бюджетам муниципальных образований в части осуществления переданных органам государственной власти субъектов РФ в соответствии с пунктом 1 статьи 4 ФЗ от 15 ноября 1997 года №143-ФЗ  "Об актах гражданского состояния" полномочий РФ на государственную регистрацию актов гражданского состояния                                  </t>
  </si>
  <si>
    <t xml:space="preserve">"О бюджете МО "Зеленоградский городской округ" </t>
  </si>
  <si>
    <t xml:space="preserve">  на 2017 год и на плановый период 2018 и 2019 годов" </t>
  </si>
  <si>
    <t xml:space="preserve">к решению окружного Совета депутатов </t>
  </si>
  <si>
    <t>Уточнение</t>
  </si>
  <si>
    <t>Уточненные назначения</t>
  </si>
  <si>
    <t>Утвержденные назначения</t>
  </si>
  <si>
    <t>Приложение №1</t>
  </si>
  <si>
    <t>от "14"декабря 2016г. №104</t>
  </si>
  <si>
    <t>к решению окружного Совета депутатов</t>
  </si>
  <si>
    <t xml:space="preserve">Дотации бюджетам городский округов на выравнивание  бюджетной обеспеченности </t>
  </si>
  <si>
    <t>Прочие дотации бюджетам городских округов</t>
  </si>
  <si>
    <t>213 2 02 20000 00 0000 151</t>
  </si>
  <si>
    <t>213 2 02 29999 04 0000 151</t>
  </si>
  <si>
    <t>Субсидия на мероприятия подпрограммы "Обеспечение жильем молодых семей "ФЦП "Жилище" на 2015-2020 годы"</t>
  </si>
  <si>
    <t>213 2 02 25519 04 0000 151</t>
  </si>
  <si>
    <t>Субсидия бюджетам городских округов на поддержку отрасли культуры (комплектование книжных фондов муниципальных библиотек)</t>
  </si>
  <si>
    <t>213 2 02 30024 04 0000 151</t>
  </si>
  <si>
    <t>213 2 02 39999 04 0000 151</t>
  </si>
  <si>
    <t>213 2 02 30027 04 0000 151</t>
  </si>
  <si>
    <t>213 2 02 30007 04 0000 151</t>
  </si>
  <si>
    <t>213 2 02 30003 04 0000 151</t>
  </si>
  <si>
    <t>Субвенция на возмещение части затрат на вовлечение в оборот неиспользуемой пашни</t>
  </si>
  <si>
    <t>213 2 02 35543 04 0000 151</t>
  </si>
  <si>
    <t xml:space="preserve">Субвенция на возмещение части затрат на приобретение элитных семян </t>
  </si>
  <si>
    <t>Субвенция на возмещение части затрат при приобретении машин и оборудования, используемых в растениеводстве</t>
  </si>
  <si>
    <t>Субвенция на возмещение части затрат на содержание коров молочногонаправления и товарных хозяйств</t>
  </si>
  <si>
    <t xml:space="preserve">Субвенция на возмещение части затрат на строительство, реконструкцию  и модернизацию птицеводческих комплексов </t>
  </si>
  <si>
    <t>Субвенция на возмещение части затрат при определении посевных и сортовых качеств семян и проведение сортоиспытания сельскохозяйственных культур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</si>
  <si>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</si>
  <si>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на возмещение части процентной ставки по инвестиционным кредитам (займам) в агропромышленном комплексе</t>
  </si>
  <si>
    <t>213 2 02 35544 04 0000 151</t>
  </si>
  <si>
    <t>Субвенции на возмещение части процентной ставки по краткосрочным кредитам (займам)</t>
  </si>
  <si>
    <t>Субвенции на возмещение части прямых понесенных затрат на создание и модернизацию тепличных комплексов</t>
  </si>
  <si>
    <t>Субвенции на грантовую поддержку сельскохозяйственных потребительских кооперативов для развития материально-технической базы</t>
  </si>
  <si>
    <t>213 2 02 35541 04 0000 151</t>
  </si>
  <si>
    <t>Субвенции на оказание несвязанной поддержки сельскохозяйственным товаропроизводителям в области растениеводства</t>
  </si>
  <si>
    <t>Субвенции на повышение продуктивности крупного рогатого скота молочного направления</t>
  </si>
  <si>
    <t>213 2 02 35542 04 0000 151</t>
  </si>
  <si>
    <t>Субвенции на поддержку племенного животноводства</t>
  </si>
  <si>
    <t>Субвенции на развитие семейных животноводческих ферм (О.Б.)</t>
  </si>
  <si>
    <t>Субвенция на возмещение части затрат на строительство, модернизацию и техническое оснащение свиноводческих комплексов полного цикла боен</t>
  </si>
  <si>
    <t>Субвенция на оказание поддержки на развитие садоводства, многолетних плодово-ягодных насаждений</t>
  </si>
  <si>
    <t>213 2 02 19999 04 0000 151</t>
  </si>
  <si>
    <t>213 2 02 15001 04 0000 151</t>
  </si>
  <si>
    <t>"О внесениии изменений в решение окружного Совета   депутатов муниципального образования  "Зеленоградский городской округ" от 14 декабря  2016 года №104 "О бюджете муниципального образования "Зеленоградский городской округ" на 2017 год  и  плановый       период  2018 и 2019 годов"</t>
  </si>
  <si>
    <t xml:space="preserve">                                             от 24 мая 2017 года №143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</si>
</sst>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52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2" fontId="5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28.00390625" style="0" customWidth="1"/>
    <col min="2" max="2" width="49.421875" style="0" customWidth="1"/>
    <col min="3" max="4" width="0.13671875" style="0" customWidth="1"/>
    <col min="5" max="5" width="10.00390625" style="0" hidden="1" customWidth="1"/>
    <col min="6" max="6" width="14.421875" style="0" customWidth="1"/>
    <col min="7" max="7" width="1.8515625" style="0" customWidth="1"/>
  </cols>
  <sheetData>
    <row r="2" spans="2:6" ht="12.75">
      <c r="B2" s="30" t="s">
        <v>41</v>
      </c>
      <c r="C2" s="31"/>
      <c r="D2" s="32"/>
      <c r="E2" s="32"/>
      <c r="F2" s="32"/>
    </row>
    <row r="3" spans="2:6" ht="12.75">
      <c r="B3" s="31" t="s">
        <v>43</v>
      </c>
      <c r="C3" s="31"/>
      <c r="D3" s="32"/>
      <c r="E3" s="32"/>
      <c r="F3" s="32"/>
    </row>
    <row r="4" spans="2:6" ht="12.75">
      <c r="B4" s="31" t="s">
        <v>6</v>
      </c>
      <c r="C4" s="31"/>
      <c r="D4" s="32"/>
      <c r="E4" s="32"/>
      <c r="F4" s="32"/>
    </row>
    <row r="5" spans="2:6" ht="53.25" customHeight="1">
      <c r="B5" s="33" t="s">
        <v>79</v>
      </c>
      <c r="C5" s="33"/>
      <c r="D5" s="32"/>
      <c r="E5" s="32"/>
      <c r="F5" s="32"/>
    </row>
    <row r="6" spans="2:3" ht="9.75" customHeight="1">
      <c r="B6" s="18" t="s">
        <v>80</v>
      </c>
      <c r="C6" s="18"/>
    </row>
    <row r="7" spans="2:6" ht="12.75" customHeight="1">
      <c r="B7" s="30" t="s">
        <v>7</v>
      </c>
      <c r="C7" s="30"/>
      <c r="D7" s="32"/>
      <c r="E7" s="32"/>
      <c r="F7" s="32"/>
    </row>
    <row r="8" spans="2:6" ht="12.75" customHeight="1">
      <c r="B8" s="31" t="s">
        <v>37</v>
      </c>
      <c r="C8" s="31"/>
      <c r="D8" s="31"/>
      <c r="E8" s="32"/>
      <c r="F8" s="32"/>
    </row>
    <row r="9" spans="2:6" ht="12.75" customHeight="1">
      <c r="B9" s="31" t="s">
        <v>6</v>
      </c>
      <c r="C9" s="31"/>
      <c r="D9" s="31"/>
      <c r="E9" s="32"/>
      <c r="F9" s="32"/>
    </row>
    <row r="10" spans="2:6" ht="12.75">
      <c r="B10" s="31" t="s">
        <v>35</v>
      </c>
      <c r="C10" s="31"/>
      <c r="D10" s="31"/>
      <c r="E10" s="32"/>
      <c r="F10" s="32"/>
    </row>
    <row r="11" spans="2:6" ht="12.75">
      <c r="B11" s="31" t="s">
        <v>36</v>
      </c>
      <c r="C11" s="31"/>
      <c r="D11" s="31"/>
      <c r="E11" s="32"/>
      <c r="F11" s="32"/>
    </row>
    <row r="12" spans="2:6" ht="12.75">
      <c r="B12" s="31" t="s">
        <v>42</v>
      </c>
      <c r="C12" s="31"/>
      <c r="D12" s="31"/>
      <c r="E12" s="32"/>
      <c r="F12" s="32"/>
    </row>
    <row r="14" spans="2:6" ht="12.75">
      <c r="B14" s="1"/>
      <c r="C14" s="1"/>
      <c r="E14" s="1"/>
      <c r="F14" s="1"/>
    </row>
    <row r="15" spans="1:3" ht="15.75">
      <c r="A15" s="36" t="s">
        <v>20</v>
      </c>
      <c r="B15" s="36"/>
      <c r="C15" s="36"/>
    </row>
    <row r="16" spans="1:6" ht="15.75">
      <c r="A16" s="2"/>
      <c r="B16" s="2"/>
      <c r="C16" s="2"/>
      <c r="E16" s="2"/>
      <c r="F16" s="2"/>
    </row>
    <row r="17" spans="3:6" ht="12.75">
      <c r="C17" s="1"/>
      <c r="E17" s="1"/>
      <c r="F17" s="1" t="s">
        <v>0</v>
      </c>
    </row>
    <row r="18" spans="1:6" ht="26.25" customHeight="1">
      <c r="A18" s="3" t="s">
        <v>1</v>
      </c>
      <c r="B18" s="3" t="s">
        <v>2</v>
      </c>
      <c r="C18" s="26" t="s">
        <v>40</v>
      </c>
      <c r="D18" s="27"/>
      <c r="E18" s="26" t="s">
        <v>38</v>
      </c>
      <c r="F18" s="26" t="s">
        <v>39</v>
      </c>
    </row>
    <row r="19" spans="1:7" ht="15.75">
      <c r="A19" s="6" t="s">
        <v>18</v>
      </c>
      <c r="B19" s="7" t="s">
        <v>3</v>
      </c>
      <c r="C19" s="13">
        <f>C20+C23+C34</f>
        <v>505409.82000000007</v>
      </c>
      <c r="E19" s="13">
        <f>E20+E23+E34</f>
        <v>6357.977</v>
      </c>
      <c r="F19" s="13">
        <f>E19+C19</f>
        <v>511767.7970000001</v>
      </c>
      <c r="G19" s="28"/>
    </row>
    <row r="20" spans="1:6" ht="15.75">
      <c r="A20" s="6" t="s">
        <v>11</v>
      </c>
      <c r="B20" s="7" t="s">
        <v>10</v>
      </c>
      <c r="C20" s="13">
        <f>C21+C22</f>
        <v>27350</v>
      </c>
      <c r="E20" s="13">
        <f>E21+E22</f>
        <v>8125</v>
      </c>
      <c r="F20" s="13">
        <f>F21+F22</f>
        <v>35475</v>
      </c>
    </row>
    <row r="21" spans="1:7" ht="31.5">
      <c r="A21" s="5" t="s">
        <v>78</v>
      </c>
      <c r="B21" s="4" t="s">
        <v>44</v>
      </c>
      <c r="C21" s="14">
        <v>23850</v>
      </c>
      <c r="E21" s="14"/>
      <c r="F21" s="14">
        <f>E21+C21</f>
        <v>23850</v>
      </c>
      <c r="G21" s="28"/>
    </row>
    <row r="22" spans="1:6" ht="15.75">
      <c r="A22" s="16" t="s">
        <v>77</v>
      </c>
      <c r="B22" s="4" t="s">
        <v>45</v>
      </c>
      <c r="C22" s="14">
        <v>3500</v>
      </c>
      <c r="E22" s="14">
        <f>4075+4050</f>
        <v>8125</v>
      </c>
      <c r="F22" s="14">
        <f>E22+C22</f>
        <v>11625</v>
      </c>
    </row>
    <row r="23" spans="1:7" ht="31.5">
      <c r="A23" s="6" t="s">
        <v>46</v>
      </c>
      <c r="B23" s="8" t="s">
        <v>13</v>
      </c>
      <c r="C23" s="13">
        <f>SUM(C24:C33)</f>
        <v>23659.08</v>
      </c>
      <c r="E23" s="13">
        <f>SUM(E24:E33)</f>
        <v>-652.1930000000001</v>
      </c>
      <c r="F23" s="13">
        <f>C23+E23</f>
        <v>23006.887000000002</v>
      </c>
      <c r="G23" s="28"/>
    </row>
    <row r="24" spans="1:6" ht="47.25">
      <c r="A24" s="5" t="s">
        <v>47</v>
      </c>
      <c r="B24" s="4" t="s">
        <v>21</v>
      </c>
      <c r="C24" s="14">
        <v>1528.2</v>
      </c>
      <c r="E24" s="14"/>
      <c r="F24" s="14">
        <f>C24+E24</f>
        <v>1528.2</v>
      </c>
    </row>
    <row r="25" spans="1:6" ht="156" customHeight="1">
      <c r="A25" s="5" t="s">
        <v>47</v>
      </c>
      <c r="B25" s="4" t="s">
        <v>29</v>
      </c>
      <c r="C25" s="14">
        <v>2200</v>
      </c>
      <c r="E25" s="14">
        <v>-994.75</v>
      </c>
      <c r="F25" s="14">
        <f aca="true" t="shared" si="0" ref="F25:F31">C25+E25</f>
        <v>1205.25</v>
      </c>
    </row>
    <row r="26" spans="1:6" ht="47.25">
      <c r="A26" s="5" t="s">
        <v>47</v>
      </c>
      <c r="B26" s="4" t="s">
        <v>16</v>
      </c>
      <c r="C26" s="14">
        <v>3000</v>
      </c>
      <c r="E26" s="14"/>
      <c r="F26" s="14">
        <f t="shared" si="0"/>
        <v>3000</v>
      </c>
    </row>
    <row r="27" spans="1:6" ht="47.25">
      <c r="A27" s="5" t="s">
        <v>47</v>
      </c>
      <c r="B27" s="4" t="s">
        <v>17</v>
      </c>
      <c r="C27" s="14">
        <v>365</v>
      </c>
      <c r="E27" s="14"/>
      <c r="F27" s="14">
        <f t="shared" si="0"/>
        <v>365</v>
      </c>
    </row>
    <row r="28" spans="1:6" ht="117.75" customHeight="1">
      <c r="A28" s="5" t="s">
        <v>14</v>
      </c>
      <c r="B28" s="4" t="s">
        <v>15</v>
      </c>
      <c r="C28" s="14">
        <v>910</v>
      </c>
      <c r="E28" s="14">
        <v>-910</v>
      </c>
      <c r="F28" s="19">
        <f>C28+E28</f>
        <v>0</v>
      </c>
    </row>
    <row r="29" spans="1:6" ht="63" customHeight="1">
      <c r="A29" s="5" t="s">
        <v>47</v>
      </c>
      <c r="B29" s="4" t="s">
        <v>19</v>
      </c>
      <c r="C29" s="14">
        <v>10000</v>
      </c>
      <c r="E29" s="14"/>
      <c r="F29" s="14">
        <f t="shared" si="0"/>
        <v>10000</v>
      </c>
    </row>
    <row r="30" spans="1:6" ht="63" customHeight="1">
      <c r="A30" s="5" t="s">
        <v>47</v>
      </c>
      <c r="B30" s="4" t="s">
        <v>28</v>
      </c>
      <c r="C30" s="14">
        <v>2418</v>
      </c>
      <c r="E30" s="14"/>
      <c r="F30" s="14">
        <f t="shared" si="0"/>
        <v>2418</v>
      </c>
    </row>
    <row r="31" spans="1:6" ht="94.5" customHeight="1">
      <c r="A31" s="5" t="s">
        <v>47</v>
      </c>
      <c r="B31" s="4" t="s">
        <v>22</v>
      </c>
      <c r="C31" s="14">
        <v>3237.88</v>
      </c>
      <c r="E31" s="14"/>
      <c r="F31" s="14">
        <f t="shared" si="0"/>
        <v>3237.88</v>
      </c>
    </row>
    <row r="32" spans="1:6" ht="57" customHeight="1">
      <c r="A32" s="5" t="s">
        <v>47</v>
      </c>
      <c r="B32" s="22" t="s">
        <v>48</v>
      </c>
      <c r="C32" s="14"/>
      <c r="E32" s="14">
        <v>1135.87</v>
      </c>
      <c r="F32" s="14">
        <f>E32</f>
        <v>1135.87</v>
      </c>
    </row>
    <row r="33" spans="1:6" ht="69" customHeight="1">
      <c r="A33" s="5" t="s">
        <v>49</v>
      </c>
      <c r="B33" s="22" t="s">
        <v>50</v>
      </c>
      <c r="C33" s="14"/>
      <c r="E33" s="14">
        <v>116.687</v>
      </c>
      <c r="F33" s="14">
        <f>E33</f>
        <v>116.687</v>
      </c>
    </row>
    <row r="34" spans="1:7" ht="31.5">
      <c r="A34" s="6" t="s">
        <v>12</v>
      </c>
      <c r="B34" s="8" t="s">
        <v>4</v>
      </c>
      <c r="C34" s="13">
        <f>SUM(C35:C44)+C45+C64</f>
        <v>454400.74000000005</v>
      </c>
      <c r="E34" s="13">
        <f>SUM(E35:E44)+E45</f>
        <v>-1114.83</v>
      </c>
      <c r="F34" s="13">
        <f aca="true" t="shared" si="1" ref="F34:F65">C34+E34</f>
        <v>453285.91000000003</v>
      </c>
      <c r="G34" s="28"/>
    </row>
    <row r="35" spans="1:6" ht="78.75">
      <c r="A35" s="5" t="s">
        <v>51</v>
      </c>
      <c r="B35" s="4" t="s">
        <v>30</v>
      </c>
      <c r="C35" s="14">
        <v>681</v>
      </c>
      <c r="E35" s="14"/>
      <c r="F35" s="14">
        <f t="shared" si="1"/>
        <v>681</v>
      </c>
    </row>
    <row r="36" spans="1:6" ht="78.75">
      <c r="A36" s="5" t="s">
        <v>51</v>
      </c>
      <c r="B36" s="4" t="s">
        <v>24</v>
      </c>
      <c r="C36" s="14">
        <v>6659.43</v>
      </c>
      <c r="E36" s="14"/>
      <c r="F36" s="14">
        <f t="shared" si="1"/>
        <v>6659.43</v>
      </c>
    </row>
    <row r="37" spans="1:6" ht="110.25">
      <c r="A37" s="5" t="s">
        <v>51</v>
      </c>
      <c r="B37" s="4" t="s">
        <v>31</v>
      </c>
      <c r="C37" s="14">
        <v>0.22</v>
      </c>
      <c r="E37" s="14"/>
      <c r="F37" s="14">
        <f t="shared" si="1"/>
        <v>0.22</v>
      </c>
    </row>
    <row r="38" spans="1:6" ht="78.75">
      <c r="A38" s="5" t="s">
        <v>51</v>
      </c>
      <c r="B38" s="4" t="s">
        <v>25</v>
      </c>
      <c r="C38" s="14">
        <v>1627.68</v>
      </c>
      <c r="E38" s="14"/>
      <c r="F38" s="14">
        <f t="shared" si="1"/>
        <v>1627.68</v>
      </c>
    </row>
    <row r="39" spans="1:6" ht="78.75">
      <c r="A39" s="5" t="s">
        <v>51</v>
      </c>
      <c r="B39" s="4" t="s">
        <v>26</v>
      </c>
      <c r="C39" s="14">
        <v>1575.55</v>
      </c>
      <c r="E39" s="14"/>
      <c r="F39" s="14">
        <f t="shared" si="1"/>
        <v>1575.55</v>
      </c>
    </row>
    <row r="40" spans="1:6" ht="94.5">
      <c r="A40" s="5" t="s">
        <v>51</v>
      </c>
      <c r="B40" s="4" t="s">
        <v>32</v>
      </c>
      <c r="C40" s="14">
        <v>241.57</v>
      </c>
      <c r="E40" s="14"/>
      <c r="F40" s="14">
        <f t="shared" si="1"/>
        <v>241.57</v>
      </c>
    </row>
    <row r="41" spans="1:6" ht="204.75">
      <c r="A41" s="5" t="s">
        <v>52</v>
      </c>
      <c r="B41" s="9" t="s">
        <v>8</v>
      </c>
      <c r="C41" s="14">
        <v>210470.69</v>
      </c>
      <c r="E41" s="14"/>
      <c r="F41" s="14">
        <f t="shared" si="1"/>
        <v>210470.69</v>
      </c>
    </row>
    <row r="42" spans="1:6" ht="126">
      <c r="A42" s="16" t="s">
        <v>53</v>
      </c>
      <c r="B42" s="10" t="s">
        <v>33</v>
      </c>
      <c r="C42" s="17">
        <v>8345</v>
      </c>
      <c r="E42" s="17">
        <v>-1114.83</v>
      </c>
      <c r="F42" s="14">
        <f t="shared" si="1"/>
        <v>7230.17</v>
      </c>
    </row>
    <row r="43" spans="1:6" ht="78.75">
      <c r="A43" s="5" t="s">
        <v>51</v>
      </c>
      <c r="B43" s="11" t="s">
        <v>9</v>
      </c>
      <c r="C43" s="14">
        <v>2370</v>
      </c>
      <c r="E43" s="14"/>
      <c r="F43" s="14">
        <f t="shared" si="1"/>
        <v>2370</v>
      </c>
    </row>
    <row r="44" spans="1:6" ht="78.75">
      <c r="A44" s="5" t="s">
        <v>52</v>
      </c>
      <c r="B44" s="12" t="s">
        <v>23</v>
      </c>
      <c r="C44" s="14">
        <v>1778.9</v>
      </c>
      <c r="E44" s="14"/>
      <c r="F44" s="14">
        <f t="shared" si="1"/>
        <v>1778.9</v>
      </c>
    </row>
    <row r="45" spans="1:7" ht="63">
      <c r="A45" s="6" t="s">
        <v>54</v>
      </c>
      <c r="B45" s="23" t="s">
        <v>27</v>
      </c>
      <c r="C45" s="25">
        <f>SUM(C46:C63)</f>
        <v>219815.5</v>
      </c>
      <c r="D45" s="24"/>
      <c r="E45" s="13"/>
      <c r="F45" s="13">
        <f t="shared" si="1"/>
        <v>219815.5</v>
      </c>
      <c r="G45" s="28"/>
    </row>
    <row r="46" spans="1:6" ht="31.5">
      <c r="A46" s="20" t="s">
        <v>51</v>
      </c>
      <c r="B46" s="21" t="s">
        <v>56</v>
      </c>
      <c r="C46" s="14">
        <v>750</v>
      </c>
      <c r="E46" s="14"/>
      <c r="F46" s="14">
        <f t="shared" si="1"/>
        <v>750</v>
      </c>
    </row>
    <row r="47" spans="1:6" ht="31.5">
      <c r="A47" s="20" t="s">
        <v>57</v>
      </c>
      <c r="B47" s="21" t="s">
        <v>58</v>
      </c>
      <c r="C47" s="14">
        <v>420</v>
      </c>
      <c r="E47" s="14"/>
      <c r="F47" s="14">
        <f t="shared" si="1"/>
        <v>420</v>
      </c>
    </row>
    <row r="48" spans="1:6" ht="47.25">
      <c r="A48" s="20" t="s">
        <v>51</v>
      </c>
      <c r="B48" s="21" t="s">
        <v>59</v>
      </c>
      <c r="C48" s="14">
        <v>480</v>
      </c>
      <c r="E48" s="14"/>
      <c r="F48" s="14">
        <f t="shared" si="1"/>
        <v>480</v>
      </c>
    </row>
    <row r="49" spans="1:6" ht="47.25">
      <c r="A49" s="20" t="s">
        <v>51</v>
      </c>
      <c r="B49" s="21" t="s">
        <v>60</v>
      </c>
      <c r="C49" s="14">
        <v>300</v>
      </c>
      <c r="E49" s="14"/>
      <c r="F49" s="14">
        <f t="shared" si="1"/>
        <v>300</v>
      </c>
    </row>
    <row r="50" spans="1:6" ht="47.25">
      <c r="A50" s="20" t="s">
        <v>51</v>
      </c>
      <c r="B50" s="21" t="s">
        <v>61</v>
      </c>
      <c r="C50" s="14">
        <v>40000</v>
      </c>
      <c r="E50" s="14"/>
      <c r="F50" s="14">
        <f t="shared" si="1"/>
        <v>40000</v>
      </c>
    </row>
    <row r="51" spans="1:6" ht="63">
      <c r="A51" s="20" t="s">
        <v>51</v>
      </c>
      <c r="B51" s="21" t="s">
        <v>62</v>
      </c>
      <c r="C51" s="14">
        <v>22</v>
      </c>
      <c r="E51" s="14"/>
      <c r="F51" s="14">
        <f t="shared" si="1"/>
        <v>22</v>
      </c>
    </row>
    <row r="52" spans="1:6" ht="63">
      <c r="A52" s="20" t="s">
        <v>57</v>
      </c>
      <c r="B52" s="21" t="s">
        <v>63</v>
      </c>
      <c r="C52" s="14">
        <v>89.5</v>
      </c>
      <c r="E52" s="14"/>
      <c r="F52" s="14">
        <f t="shared" si="1"/>
        <v>89.5</v>
      </c>
    </row>
    <row r="53" spans="1:6" ht="47.25">
      <c r="A53" s="20" t="s">
        <v>65</v>
      </c>
      <c r="B53" s="21" t="s">
        <v>64</v>
      </c>
      <c r="C53" s="14">
        <v>78660.94</v>
      </c>
      <c r="E53" s="14"/>
      <c r="F53" s="14">
        <f t="shared" si="1"/>
        <v>78660.94</v>
      </c>
    </row>
    <row r="54" spans="1:6" ht="31.5">
      <c r="A54" s="20" t="s">
        <v>57</v>
      </c>
      <c r="B54" s="21" t="s">
        <v>66</v>
      </c>
      <c r="C54" s="14">
        <v>4640</v>
      </c>
      <c r="E54" s="14"/>
      <c r="F54" s="14">
        <f t="shared" si="1"/>
        <v>4640</v>
      </c>
    </row>
    <row r="55" spans="1:6" ht="47.25">
      <c r="A55" s="20" t="s">
        <v>51</v>
      </c>
      <c r="B55" s="21" t="s">
        <v>67</v>
      </c>
      <c r="C55" s="14">
        <v>20000</v>
      </c>
      <c r="E55" s="14"/>
      <c r="F55" s="14">
        <f t="shared" si="1"/>
        <v>20000</v>
      </c>
    </row>
    <row r="56" spans="1:6" ht="63">
      <c r="A56" s="20" t="s">
        <v>57</v>
      </c>
      <c r="B56" s="21" t="s">
        <v>68</v>
      </c>
      <c r="C56" s="14">
        <v>24600</v>
      </c>
      <c r="E56" s="14"/>
      <c r="F56" s="14">
        <f t="shared" si="1"/>
        <v>24600</v>
      </c>
    </row>
    <row r="57" spans="1:6" ht="47.25">
      <c r="A57" s="20" t="s">
        <v>69</v>
      </c>
      <c r="B57" s="21" t="s">
        <v>70</v>
      </c>
      <c r="C57" s="14">
        <v>3957</v>
      </c>
      <c r="E57" s="14"/>
      <c r="F57" s="14">
        <f t="shared" si="1"/>
        <v>3957</v>
      </c>
    </row>
    <row r="58" spans="1:6" ht="47.25">
      <c r="A58" s="20" t="s">
        <v>72</v>
      </c>
      <c r="B58" s="21" t="s">
        <v>71</v>
      </c>
      <c r="C58" s="14">
        <v>1570</v>
      </c>
      <c r="E58" s="14"/>
      <c r="F58" s="14">
        <f t="shared" si="1"/>
        <v>1570</v>
      </c>
    </row>
    <row r="59" spans="1:6" ht="47.25">
      <c r="A59" s="20" t="s">
        <v>57</v>
      </c>
      <c r="B59" s="21" t="s">
        <v>71</v>
      </c>
      <c r="C59" s="14">
        <v>1725</v>
      </c>
      <c r="E59" s="14"/>
      <c r="F59" s="14">
        <f t="shared" si="1"/>
        <v>1725</v>
      </c>
    </row>
    <row r="60" spans="1:6" ht="31.5">
      <c r="A60" s="20" t="s">
        <v>57</v>
      </c>
      <c r="B60" s="21" t="s">
        <v>73</v>
      </c>
      <c r="C60" s="14">
        <v>3051.06</v>
      </c>
      <c r="E60" s="14"/>
      <c r="F60" s="14">
        <f t="shared" si="1"/>
        <v>3051.06</v>
      </c>
    </row>
    <row r="61" spans="1:6" ht="31.5">
      <c r="A61" s="20" t="s">
        <v>57</v>
      </c>
      <c r="B61" s="21" t="s">
        <v>74</v>
      </c>
      <c r="C61" s="14">
        <v>17550</v>
      </c>
      <c r="E61" s="14"/>
      <c r="F61" s="14">
        <f t="shared" si="1"/>
        <v>17550</v>
      </c>
    </row>
    <row r="62" spans="1:6" ht="63">
      <c r="A62" s="20" t="s">
        <v>51</v>
      </c>
      <c r="B62" s="21" t="s">
        <v>75</v>
      </c>
      <c r="C62" s="14">
        <v>12000</v>
      </c>
      <c r="E62" s="14"/>
      <c r="F62" s="14">
        <f t="shared" si="1"/>
        <v>12000</v>
      </c>
    </row>
    <row r="63" spans="1:6" ht="47.25">
      <c r="A63" s="20" t="s">
        <v>57</v>
      </c>
      <c r="B63" s="21" t="s">
        <v>76</v>
      </c>
      <c r="C63" s="14">
        <v>10000</v>
      </c>
      <c r="E63" s="14"/>
      <c r="F63" s="14">
        <f t="shared" si="1"/>
        <v>10000</v>
      </c>
    </row>
    <row r="64" spans="1:6" ht="126">
      <c r="A64" s="5" t="s">
        <v>55</v>
      </c>
      <c r="B64" s="10" t="s">
        <v>34</v>
      </c>
      <c r="C64" s="14">
        <v>835.2</v>
      </c>
      <c r="E64" s="14"/>
      <c r="F64" s="14">
        <f t="shared" si="1"/>
        <v>835.2</v>
      </c>
    </row>
    <row r="65" spans="1:6" ht="12.75">
      <c r="A65" s="34" t="s">
        <v>5</v>
      </c>
      <c r="B65" s="35"/>
      <c r="C65" s="15">
        <f>C19</f>
        <v>505409.82000000007</v>
      </c>
      <c r="E65" s="15">
        <f>E19</f>
        <v>6357.977</v>
      </c>
      <c r="F65" s="13">
        <f t="shared" si="1"/>
        <v>511767.7970000001</v>
      </c>
    </row>
    <row r="66" ht="12.75">
      <c r="F66" s="29"/>
    </row>
  </sheetData>
  <sheetProtection/>
  <mergeCells count="12">
    <mergeCell ref="B11:F11"/>
    <mergeCell ref="B12:F12"/>
    <mergeCell ref="B2:F2"/>
    <mergeCell ref="B3:F3"/>
    <mergeCell ref="B4:F4"/>
    <mergeCell ref="B5:F5"/>
    <mergeCell ref="A65:B65"/>
    <mergeCell ref="A15:C15"/>
    <mergeCell ref="B7:F7"/>
    <mergeCell ref="B8:F8"/>
    <mergeCell ref="B9:F9"/>
    <mergeCell ref="B10:F10"/>
  </mergeCells>
  <printOptions/>
  <pageMargins left="0.92" right="0.16" top="0.39" bottom="0.17" header="0.27" footer="0.26"/>
  <pageSetup horizontalDpi="600" verticalDpi="600" orientation="portrait" paperSize="9" scale="83" r:id="rId1"/>
  <rowBreaks count="2" manualBreakCount="2">
    <brk id="28" max="6" man="1"/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2017-05-10T08:25:40Z</cp:lastPrinted>
  <dcterms:created xsi:type="dcterms:W3CDTF">1996-10-08T23:32:33Z</dcterms:created>
  <dcterms:modified xsi:type="dcterms:W3CDTF">2017-05-24T13:17:55Z</dcterms:modified>
  <cp:category/>
  <cp:version/>
  <cp:contentType/>
  <cp:contentStatus/>
</cp:coreProperties>
</file>